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HP\Desktop\"/>
    </mc:Choice>
  </mc:AlternateContent>
  <xr:revisionPtr revIDLastSave="0" documentId="13_ncr:1_{8715F099-613F-462F-A041-8752C22CF38D}" xr6:coauthVersionLast="47" xr6:coauthVersionMax="47" xr10:uidLastSave="{00000000-0000-0000-0000-000000000000}"/>
  <bookViews>
    <workbookView xWindow="7935" yWindow="180" windowWidth="20070" windowHeight="17100" xr2:uid="{00000000-000D-0000-FFFF-FFFF00000000}"/>
  </bookViews>
  <sheets>
    <sheet name="Phân bổ giờ NCKH"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25" i="1" l="1"/>
  <c r="G27" i="1"/>
  <c r="C12" i="1"/>
  <c r="H21" i="1" s="1"/>
  <c r="C11" i="1"/>
  <c r="H20" i="1" l="1"/>
  <c r="H22" i="1"/>
  <c r="H23" i="1"/>
  <c r="H24" i="1"/>
  <c r="C13" i="1"/>
  <c r="H16" i="1"/>
  <c r="H18" i="1"/>
  <c r="H19" i="1"/>
  <c r="H26" i="1"/>
  <c r="H17" i="1"/>
  <c r="H27" i="1" l="1"/>
</calcChain>
</file>

<file path=xl/sharedStrings.xml><?xml version="1.0" encoding="utf-8"?>
<sst xmlns="http://schemas.openxmlformats.org/spreadsheetml/2006/main" count="79" uniqueCount="54">
  <si>
    <t>BỘ GIÁO DỤC VÀ ĐÀO TẠO</t>
  </si>
  <si>
    <t>CỘNG HÒA XÃ HỘI CHỦ NGHĨA VIỆT NAM</t>
  </si>
  <si>
    <t>TRƯỜNG ĐẠI HỌC MỎ - ĐỊA CHẤT</t>
  </si>
  <si>
    <t>Độc lập - Tự do - Hạnh phúc</t>
  </si>
  <si>
    <t>Tên đề tài:</t>
  </si>
  <si>
    <t>Mã số đề tài:</t>
  </si>
  <si>
    <t>STT</t>
  </si>
  <si>
    <t>Họ và tên</t>
  </si>
  <si>
    <t>Học hàm, học vị</t>
  </si>
  <si>
    <t>Đơn vị công tác</t>
  </si>
  <si>
    <t>Số tháng
tham gia</t>
  </si>
  <si>
    <t>Số giờ NCKH
quy đổi phân bổ</t>
  </si>
  <si>
    <t>Ghi chú</t>
  </si>
  <si>
    <t>Thành viên chính</t>
  </si>
  <si>
    <t>Thành viên</t>
  </si>
  <si>
    <t>Tổng cộng</t>
  </si>
  <si>
    <t>THƯ KÝ KHOA HỌC</t>
  </si>
  <si>
    <t>CHỦ NHIỆM ĐỀ TÀI</t>
  </si>
  <si>
    <t>(Ký, ghi rõ họ tên)</t>
  </si>
  <si>
    <t>Tỷ lệ
đóng góp
(%)</t>
  </si>
  <si>
    <t>Tổng số giờ:</t>
  </si>
  <si>
    <t>Vai trò
trong đề tài</t>
  </si>
  <si>
    <t>BẢNG PHÂN BỔ GIỜ NGHIÊN CỨU KHOA HỌC QUY ĐỔI (NĂM HỌC 2025-2026)</t>
  </si>
  <si>
    <t>____________</t>
  </si>
  <si>
    <t>Lưu ý:</t>
  </si>
  <si>
    <t>Số giờ của CN:</t>
  </si>
  <si>
    <t>Số giờ của TK:</t>
  </si>
  <si>
    <t>Số giờ của các TV:</t>
  </si>
  <si>
    <t>Chủ nhiệm đề tài:</t>
  </si>
  <si>
    <t>(Chủ nhiệm lấy số liệu từ phần mềm)</t>
  </si>
  <si>
    <t>(1) Các thông tin kê khai tại bảng là các thông tin kê khai mẫu để tham khảo.</t>
  </si>
  <si>
    <t>(2) Tổng số giờ thực hiện trong kỳ kê khai trong kỳ của đề tài = Số giờ định mức (theo QĐ 360/QĐ-MĐC) x (Số tháng thực hiện/12)</t>
  </si>
  <si>
    <t xml:space="preserve">Nghiên cứu thành lập bản đồ nguy cơ nghẽn dòng đầu nguồn vùng núi trên cơ sở ứng dụng trí tuệ nhân tạo và viễn thám đa nguồn phục vụ công tác cảnh báo lũ, trượt lở đất </t>
  </si>
  <si>
    <t>Vũ Thị Phương Thảo</t>
  </si>
  <si>
    <t>Nguyễn Quốc Phi</t>
  </si>
  <si>
    <t>TS</t>
  </si>
  <si>
    <t>Bộ môn  Quản lý TN và MT</t>
  </si>
  <si>
    <t>Phan Thị Mai Hoa</t>
  </si>
  <si>
    <t>Nguyễn Văn Dũng</t>
  </si>
  <si>
    <t>Nguyễn Văn Bình</t>
  </si>
  <si>
    <t>Nguyễn Thị Ngọc</t>
  </si>
  <si>
    <t>Nguyễn Thị Huyền</t>
  </si>
  <si>
    <t>Nguyễn Bách Thảo</t>
  </si>
  <si>
    <t>Nguyễn Phương Đông</t>
  </si>
  <si>
    <t>ThS</t>
  </si>
  <si>
    <t>Bộ môn  Địa chất thủy văn</t>
  </si>
  <si>
    <t>Bộ môn Kỹ thuật môi trường</t>
  </si>
  <si>
    <t>Nguyễn Quang Minh</t>
  </si>
  <si>
    <t>Nguyễn Thi Hồng</t>
  </si>
  <si>
    <t>Trần Vân Anh</t>
  </si>
  <si>
    <t>PGS.TS</t>
  </si>
  <si>
    <t>Bộ môn trắc địa ảnh</t>
  </si>
  <si>
    <t>Phạm Thị Làn</t>
  </si>
  <si>
    <t>Bộ môn trắc địa mỏ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</si>
</sst>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sz val="11"/>
      <name val="Arial"/>
    </font>
    <font>
      <b/>
      <sz val="11"/>
      <name val="Arial"/>
    </font>
    <font>
      <i/>
      <sz val="11"/>
      <name val="Arial"/>
    </font>
    <font>
      <b/>
      <sz val="11"/>
      <color theme="1"/>
      <name val="Calibri"/>
      <family val="2"/>
      <scheme val="minor"/>
    </font>
    <font>
      <b/>
      <sz val="16"/>
      <color theme="1"/>
      <name val="Arial"/>
      <family val="2"/>
    </font>
    <font>
      <sz val="11"/>
      <name val="Arial"/>
      <family val="2"/>
    </font>
    <font>
      <b/>
      <sz val="11"/>
      <name val="Arial"/>
      <family val="2"/>
    </font>
    <font>
      <b/>
      <u/>
      <sz val="11"/>
      <color theme="1"/>
      <name val="Calibri"/>
      <family val="2"/>
      <scheme val="minor"/>
    </font>
    <font>
      <b/>
      <sz val="11"/>
      <color rgb="FFFF0000"/>
      <name val="Arial"/>
      <family val="2"/>
    </font>
    <font>
      <b/>
      <sz val="11"/>
      <color rgb="FF0070C0"/>
      <name val="Arial"/>
      <family val="2"/>
    </font>
    <font>
      <sz val="10"/>
      <name val="Arial"/>
      <family val="2"/>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33">
    <xf numFmtId="0" fontId="0" fillId="0" borderId="0" xfId="0"/>
    <xf numFmtId="0" fontId="0" fillId="0" borderId="1" xfId="0" applyBorder="1"/>
    <xf numFmtId="0" fontId="4" fillId="0" borderId="1" xfId="0" applyFont="1" applyBorder="1" applyAlignment="1">
      <alignment horizontal="center" vertical="center" wrapText="1"/>
    </xf>
    <xf numFmtId="0" fontId="4" fillId="0" borderId="1" xfId="0" applyFont="1" applyBorder="1"/>
    <xf numFmtId="0" fontId="0" fillId="0" borderId="1" xfId="0" applyBorder="1" applyAlignment="1">
      <alignment horizontal="center"/>
    </xf>
    <xf numFmtId="0" fontId="7" fillId="0" borderId="0" xfId="0" applyFont="1"/>
    <xf numFmtId="0" fontId="0" fillId="2" borderId="0" xfId="0" applyFill="1"/>
    <xf numFmtId="0" fontId="6" fillId="2" borderId="0" xfId="0" applyFont="1" applyFill="1"/>
    <xf numFmtId="0" fontId="0" fillId="3" borderId="0" xfId="0" applyFill="1"/>
    <xf numFmtId="0" fontId="8" fillId="0" borderId="0" xfId="0" applyFont="1" applyAlignment="1">
      <alignment vertical="center"/>
    </xf>
    <xf numFmtId="0" fontId="4" fillId="0" borderId="0" xfId="0" applyFont="1"/>
    <xf numFmtId="3" fontId="0" fillId="0" borderId="0" xfId="0" applyNumberFormat="1"/>
    <xf numFmtId="0" fontId="6" fillId="0" borderId="0" xfId="0" applyFont="1"/>
    <xf numFmtId="3" fontId="9" fillId="3" borderId="0" xfId="0" applyNumberFormat="1" applyFont="1" applyFill="1"/>
    <xf numFmtId="3" fontId="10" fillId="0" borderId="0" xfId="0" applyNumberFormat="1" applyFont="1"/>
    <xf numFmtId="164" fontId="0" fillId="0" borderId="1" xfId="0" applyNumberFormat="1" applyBorder="1"/>
    <xf numFmtId="0" fontId="11" fillId="0" borderId="0" xfId="0" applyFont="1"/>
    <xf numFmtId="0" fontId="0" fillId="0" borderId="0" xfId="0"/>
    <xf numFmtId="0" fontId="0" fillId="0" borderId="0" xfId="0"/>
    <xf numFmtId="0" fontId="0" fillId="0" borderId="0" xfId="0" applyFill="1" applyBorder="1"/>
    <xf numFmtId="0" fontId="0" fillId="0" borderId="0" xfId="0"/>
    <xf numFmtId="0" fontId="0" fillId="0" borderId="2" xfId="0" applyFill="1" applyBorder="1" applyAlignment="1">
      <alignment horizontal="center"/>
    </xf>
    <xf numFmtId="0" fontId="0" fillId="0" borderId="0" xfId="0" applyAlignment="1">
      <alignment horizontal="justify" vertical="center" wrapText="1"/>
    </xf>
    <xf numFmtId="0" fontId="6" fillId="2" borderId="0" xfId="0" applyFont="1" applyFill="1"/>
    <xf numFmtId="0" fontId="0" fillId="2" borderId="0" xfId="0" applyFill="1"/>
    <xf numFmtId="0" fontId="4" fillId="0" borderId="1" xfId="0" applyFont="1" applyBorder="1"/>
    <xf numFmtId="0" fontId="2" fillId="0" borderId="0" xfId="0" applyFont="1" applyAlignment="1">
      <alignment horizontal="center" vertical="center"/>
    </xf>
    <xf numFmtId="0" fontId="3" fillId="0" borderId="0" xfId="0" applyFont="1" applyAlignment="1">
      <alignment horizontal="center" vertical="center"/>
    </xf>
    <xf numFmtId="0" fontId="6" fillId="0" borderId="0" xfId="0" applyFont="1" applyAlignment="1">
      <alignment horizontal="center" vertical="center"/>
    </xf>
    <xf numFmtId="0" fontId="1" fillId="0" borderId="0" xfId="0" applyFont="1" applyAlignment="1">
      <alignment horizontal="center" vertical="center"/>
    </xf>
    <xf numFmtId="0" fontId="0" fillId="0" borderId="0" xfId="0"/>
    <xf numFmtId="0" fontId="5" fillId="0" borderId="0" xfId="0" applyFont="1" applyAlignment="1">
      <alignment horizontal="center" vertical="center"/>
    </xf>
    <xf numFmtId="0" fontId="7" fillId="0" borderId="0" xfId="0" applyFont="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tabSelected="1" topLeftCell="A7" zoomScale="115" zoomScaleNormal="115" workbookViewId="0">
      <selection activeCell="K24" sqref="K24"/>
    </sheetView>
  </sheetViews>
  <sheetFormatPr defaultRowHeight="15" x14ac:dyDescent="0.25"/>
  <cols>
    <col min="1" max="1" width="6" customWidth="1"/>
    <col min="2" max="2" width="17.42578125" customWidth="1"/>
    <col min="3" max="3" width="14" customWidth="1"/>
    <col min="4" max="4" width="27.42578125" customWidth="1"/>
    <col min="5" max="5" width="15.7109375" customWidth="1"/>
    <col min="6" max="6" width="8.7109375" customWidth="1"/>
    <col min="7" max="8" width="9.28515625" customWidth="1"/>
    <col min="9" max="9" width="12.28515625" customWidth="1"/>
  </cols>
  <sheetData>
    <row r="1" spans="1:9" x14ac:dyDescent="0.25">
      <c r="A1" s="29" t="s">
        <v>0</v>
      </c>
      <c r="B1" s="30"/>
      <c r="C1" s="30"/>
      <c r="F1" s="26" t="s">
        <v>1</v>
      </c>
      <c r="G1" s="26"/>
      <c r="H1" s="26"/>
      <c r="I1" s="26"/>
    </row>
    <row r="2" spans="1:9" x14ac:dyDescent="0.25">
      <c r="A2" s="26" t="s">
        <v>2</v>
      </c>
      <c r="B2" s="30"/>
      <c r="C2" s="30"/>
      <c r="F2" s="27" t="s">
        <v>3</v>
      </c>
      <c r="G2" s="27"/>
      <c r="H2" s="27"/>
      <c r="I2" s="27"/>
    </row>
    <row r="3" spans="1:9" x14ac:dyDescent="0.25">
      <c r="F3" s="28" t="s">
        <v>23</v>
      </c>
      <c r="G3" s="29"/>
      <c r="H3" s="29"/>
      <c r="I3" s="29"/>
    </row>
    <row r="5" spans="1:9" ht="30" customHeight="1" x14ac:dyDescent="0.25">
      <c r="A5" s="31" t="s">
        <v>22</v>
      </c>
      <c r="B5" s="30"/>
      <c r="C5" s="30"/>
      <c r="D5" s="30"/>
      <c r="E5" s="30"/>
      <c r="F5" s="30"/>
      <c r="G5" s="30"/>
      <c r="H5" s="30"/>
      <c r="I5" s="30"/>
    </row>
    <row r="7" spans="1:9" ht="19.899999999999999" customHeight="1" x14ac:dyDescent="0.25">
      <c r="B7" s="5" t="s">
        <v>4</v>
      </c>
      <c r="C7" s="23" t="s">
        <v>32</v>
      </c>
      <c r="D7" s="24"/>
      <c r="E7" s="24"/>
      <c r="F7" s="24"/>
      <c r="G7" s="24"/>
      <c r="H7" s="24"/>
      <c r="I7" s="24"/>
    </row>
    <row r="8" spans="1:9" ht="19.899999999999999" customHeight="1" x14ac:dyDescent="0.25">
      <c r="B8" s="5" t="s">
        <v>5</v>
      </c>
      <c r="C8" s="7">
        <v>20260907001</v>
      </c>
      <c r="D8" s="6"/>
    </row>
    <row r="9" spans="1:9" ht="19.899999999999999" customHeight="1" x14ac:dyDescent="0.25">
      <c r="B9" s="5" t="s">
        <v>28</v>
      </c>
      <c r="C9" s="7" t="s">
        <v>33</v>
      </c>
      <c r="D9" s="6"/>
    </row>
    <row r="10" spans="1:9" ht="19.899999999999999" customHeight="1" x14ac:dyDescent="0.25">
      <c r="B10" s="5" t="s">
        <v>25</v>
      </c>
      <c r="C10" s="13">
        <v>300</v>
      </c>
      <c r="D10" s="16" t="s">
        <v>29</v>
      </c>
    </row>
    <row r="11" spans="1:9" ht="19.899999999999999" customHeight="1" x14ac:dyDescent="0.25">
      <c r="B11" s="10" t="s">
        <v>26</v>
      </c>
      <c r="C11">
        <f>C10/2</f>
        <v>150</v>
      </c>
      <c r="D11" s="12"/>
    </row>
    <row r="12" spans="1:9" ht="19.899999999999999" customHeight="1" x14ac:dyDescent="0.25">
      <c r="B12" s="5" t="s">
        <v>27</v>
      </c>
      <c r="C12" s="14">
        <f>C10*55/30</f>
        <v>550</v>
      </c>
      <c r="D12" s="12"/>
    </row>
    <row r="13" spans="1:9" x14ac:dyDescent="0.25">
      <c r="B13" s="5" t="s">
        <v>20</v>
      </c>
      <c r="C13" s="11">
        <f>C10+C11+C12</f>
        <v>1000</v>
      </c>
    </row>
    <row r="14" spans="1:9" ht="3.6" customHeight="1" x14ac:dyDescent="0.25"/>
    <row r="15" spans="1:9" ht="64.900000000000006" customHeight="1" x14ac:dyDescent="0.25">
      <c r="A15" s="2" t="s">
        <v>6</v>
      </c>
      <c r="B15" s="2" t="s">
        <v>7</v>
      </c>
      <c r="C15" s="2" t="s">
        <v>8</v>
      </c>
      <c r="D15" s="2" t="s">
        <v>9</v>
      </c>
      <c r="E15" s="2" t="s">
        <v>21</v>
      </c>
      <c r="F15" s="2" t="s">
        <v>10</v>
      </c>
      <c r="G15" s="2" t="s">
        <v>19</v>
      </c>
      <c r="H15" s="2" t="s">
        <v>11</v>
      </c>
      <c r="I15" s="2" t="s">
        <v>12</v>
      </c>
    </row>
    <row r="16" spans="1:9" x14ac:dyDescent="0.25">
      <c r="A16" s="4">
        <v>1</v>
      </c>
      <c r="B16" s="17" t="s">
        <v>34</v>
      </c>
      <c r="C16" s="17" t="s">
        <v>35</v>
      </c>
      <c r="D16" s="17" t="s">
        <v>36</v>
      </c>
      <c r="E16" s="17" t="s">
        <v>13</v>
      </c>
      <c r="F16" s="17">
        <v>1</v>
      </c>
      <c r="G16" s="15">
        <v>5</v>
      </c>
      <c r="H16" s="1">
        <f>$C$12*G16/100</f>
        <v>27.5</v>
      </c>
      <c r="I16" s="1"/>
    </row>
    <row r="17" spans="1:9" x14ac:dyDescent="0.25">
      <c r="A17" s="4">
        <v>2</v>
      </c>
      <c r="B17" t="s">
        <v>38</v>
      </c>
      <c r="C17" s="17" t="s">
        <v>35</v>
      </c>
      <c r="D17" s="17" t="s">
        <v>36</v>
      </c>
      <c r="E17" s="17" t="s">
        <v>13</v>
      </c>
      <c r="F17" s="17">
        <v>1</v>
      </c>
      <c r="G17" s="15">
        <v>5</v>
      </c>
      <c r="H17" s="1">
        <f t="shared" ref="H17:H26" si="0">$C$12*G17/100</f>
        <v>27.5</v>
      </c>
      <c r="I17" s="1"/>
    </row>
    <row r="18" spans="1:9" x14ac:dyDescent="0.25">
      <c r="A18" s="4">
        <v>3</v>
      </c>
      <c r="B18" s="17" t="s">
        <v>37</v>
      </c>
      <c r="C18" s="19" t="s">
        <v>44</v>
      </c>
      <c r="D18" s="17" t="s">
        <v>36</v>
      </c>
      <c r="E18" s="17" t="s">
        <v>13</v>
      </c>
      <c r="F18" s="17">
        <v>1</v>
      </c>
      <c r="G18" s="15">
        <v>5</v>
      </c>
      <c r="H18" s="1">
        <f t="shared" si="0"/>
        <v>27.5</v>
      </c>
      <c r="I18" s="1"/>
    </row>
    <row r="19" spans="1:9" x14ac:dyDescent="0.25">
      <c r="A19" s="4">
        <v>4</v>
      </c>
      <c r="B19" s="19" t="s">
        <v>42</v>
      </c>
      <c r="C19" s="19" t="s">
        <v>35</v>
      </c>
      <c r="D19" s="19" t="s">
        <v>45</v>
      </c>
      <c r="E19" s="19" t="s">
        <v>13</v>
      </c>
      <c r="F19" s="17">
        <v>1</v>
      </c>
      <c r="G19" s="15">
        <v>5</v>
      </c>
      <c r="H19" s="1">
        <f t="shared" si="0"/>
        <v>27.5</v>
      </c>
      <c r="I19" s="1"/>
    </row>
    <row r="20" spans="1:9" s="20" customFormat="1" x14ac:dyDescent="0.25">
      <c r="A20" s="4">
        <v>5</v>
      </c>
      <c r="B20" s="19" t="s">
        <v>49</v>
      </c>
      <c r="C20" s="19" t="s">
        <v>50</v>
      </c>
      <c r="D20" s="19" t="s">
        <v>51</v>
      </c>
      <c r="E20" s="19" t="s">
        <v>13</v>
      </c>
      <c r="F20" s="19">
        <v>1</v>
      </c>
      <c r="G20" s="15">
        <v>5</v>
      </c>
      <c r="H20" s="1">
        <f t="shared" si="0"/>
        <v>27.5</v>
      </c>
      <c r="I20" s="1"/>
    </row>
    <row r="21" spans="1:9" s="17" customFormat="1" x14ac:dyDescent="0.25">
      <c r="A21" s="4">
        <v>6</v>
      </c>
      <c r="B21" s="17" t="s">
        <v>39</v>
      </c>
      <c r="C21" s="19" t="s">
        <v>35</v>
      </c>
      <c r="D21" s="17" t="s">
        <v>36</v>
      </c>
      <c r="E21" s="19" t="s">
        <v>14</v>
      </c>
      <c r="F21" s="19">
        <v>1</v>
      </c>
      <c r="G21" s="15">
        <v>5</v>
      </c>
      <c r="H21" s="1">
        <f t="shared" si="0"/>
        <v>27.5</v>
      </c>
      <c r="I21" s="1"/>
    </row>
    <row r="22" spans="1:9" s="17" customFormat="1" x14ac:dyDescent="0.25">
      <c r="A22" s="4">
        <v>7</v>
      </c>
      <c r="B22" s="19" t="s">
        <v>43</v>
      </c>
      <c r="C22" s="19" t="s">
        <v>44</v>
      </c>
      <c r="D22" s="19" t="s">
        <v>46</v>
      </c>
      <c r="E22" s="19" t="s">
        <v>14</v>
      </c>
      <c r="F22" s="19">
        <v>1</v>
      </c>
      <c r="G22" s="15">
        <v>5</v>
      </c>
      <c r="H22" s="1">
        <f t="shared" si="0"/>
        <v>27.5</v>
      </c>
      <c r="I22" s="1"/>
    </row>
    <row r="23" spans="1:9" s="17" customFormat="1" x14ac:dyDescent="0.25">
      <c r="A23" s="4">
        <v>8</v>
      </c>
      <c r="B23" s="19" t="s">
        <v>41</v>
      </c>
      <c r="C23" s="19" t="s">
        <v>44</v>
      </c>
      <c r="D23" s="19" t="s">
        <v>46</v>
      </c>
      <c r="E23" s="19" t="s">
        <v>14</v>
      </c>
      <c r="F23" s="19">
        <v>1</v>
      </c>
      <c r="G23" s="15">
        <v>5</v>
      </c>
      <c r="H23" s="1">
        <f t="shared" si="0"/>
        <v>27.5</v>
      </c>
      <c r="I23" s="1"/>
    </row>
    <row r="24" spans="1:9" s="18" customFormat="1" x14ac:dyDescent="0.25">
      <c r="A24" s="21">
        <v>9</v>
      </c>
      <c r="B24" s="19" t="s">
        <v>40</v>
      </c>
      <c r="C24" s="19" t="s">
        <v>44</v>
      </c>
      <c r="D24" s="19" t="s">
        <v>46</v>
      </c>
      <c r="E24" s="19" t="s">
        <v>14</v>
      </c>
      <c r="F24" s="19">
        <v>1</v>
      </c>
      <c r="G24" s="15">
        <v>5</v>
      </c>
      <c r="H24" s="1">
        <f t="shared" si="0"/>
        <v>27.5</v>
      </c>
      <c r="I24" s="1"/>
    </row>
    <row r="25" spans="1:9" s="20" customFormat="1" x14ac:dyDescent="0.25">
      <c r="A25" s="21">
        <v>10</v>
      </c>
      <c r="B25" s="19" t="s">
        <v>48</v>
      </c>
      <c r="C25" s="19" t="s">
        <v>44</v>
      </c>
      <c r="D25" s="19" t="s">
        <v>46</v>
      </c>
      <c r="E25" s="19" t="s">
        <v>14</v>
      </c>
      <c r="F25" s="19">
        <v>1</v>
      </c>
      <c r="G25" s="15">
        <v>5</v>
      </c>
      <c r="H25" s="1">
        <f t="shared" si="0"/>
        <v>27.5</v>
      </c>
      <c r="I25" s="1"/>
    </row>
    <row r="26" spans="1:9" x14ac:dyDescent="0.25">
      <c r="A26" s="21">
        <v>11</v>
      </c>
      <c r="B26" s="19" t="s">
        <v>52</v>
      </c>
      <c r="C26" s="19" t="s">
        <v>50</v>
      </c>
      <c r="D26" s="19" t="s">
        <v>53</v>
      </c>
      <c r="E26" s="19" t="s">
        <v>14</v>
      </c>
      <c r="F26" s="17">
        <v>1</v>
      </c>
      <c r="G26" s="15">
        <v>5</v>
      </c>
      <c r="H26" s="1">
        <f t="shared" si="0"/>
        <v>27.5</v>
      </c>
      <c r="I26" s="1"/>
    </row>
    <row r="27" spans="1:9" ht="19.899999999999999" customHeight="1" x14ac:dyDescent="0.25">
      <c r="A27" s="25" t="s">
        <v>15</v>
      </c>
      <c r="B27" s="25"/>
      <c r="C27" s="25"/>
      <c r="D27" s="25"/>
      <c r="E27" s="25"/>
      <c r="F27" s="25"/>
      <c r="G27" s="15">
        <f>SUM(G16:G26)</f>
        <v>55</v>
      </c>
      <c r="H27" s="3">
        <f>SUM(H16:H26)</f>
        <v>302.5</v>
      </c>
      <c r="I27" s="3"/>
    </row>
    <row r="29" spans="1:9" x14ac:dyDescent="0.25">
      <c r="A29" s="26" t="s">
        <v>16</v>
      </c>
      <c r="B29" s="26"/>
      <c r="C29" s="26"/>
      <c r="F29" s="26" t="s">
        <v>17</v>
      </c>
      <c r="G29" s="26"/>
      <c r="H29" s="26"/>
    </row>
    <row r="30" spans="1:9" x14ac:dyDescent="0.25">
      <c r="A30" s="27" t="s">
        <v>18</v>
      </c>
      <c r="B30" s="27"/>
      <c r="C30" s="27"/>
      <c r="F30" s="27" t="s">
        <v>18</v>
      </c>
      <c r="G30" s="27"/>
      <c r="H30" s="27"/>
    </row>
    <row r="35" spans="1:9" x14ac:dyDescent="0.25">
      <c r="A35" s="32" t="s">
        <v>47</v>
      </c>
      <c r="B35" s="26"/>
      <c r="C35" s="26"/>
      <c r="F35" s="32" t="s">
        <v>33</v>
      </c>
      <c r="G35" s="26"/>
      <c r="H35" s="26"/>
    </row>
    <row r="37" spans="1:9" ht="20.45" customHeight="1" x14ac:dyDescent="0.25">
      <c r="B37" s="9" t="s">
        <v>24</v>
      </c>
    </row>
    <row r="38" spans="1:9" x14ac:dyDescent="0.25">
      <c r="A38" s="6"/>
      <c r="B38" t="s">
        <v>30</v>
      </c>
    </row>
    <row r="39" spans="1:9" ht="34.15" customHeight="1" x14ac:dyDescent="0.25">
      <c r="A39" s="8"/>
      <c r="B39" s="22" t="s">
        <v>31</v>
      </c>
      <c r="C39" s="22"/>
      <c r="D39" s="22"/>
      <c r="E39" s="22"/>
      <c r="F39" s="22"/>
      <c r="G39" s="22"/>
      <c r="H39" s="22"/>
      <c r="I39" s="22"/>
    </row>
  </sheetData>
  <mergeCells count="15">
    <mergeCell ref="B39:I39"/>
    <mergeCell ref="C7:I7"/>
    <mergeCell ref="A27:F27"/>
    <mergeCell ref="F1:I1"/>
    <mergeCell ref="F2:I2"/>
    <mergeCell ref="F3:I3"/>
    <mergeCell ref="A1:C1"/>
    <mergeCell ref="A5:I5"/>
    <mergeCell ref="A2:C2"/>
    <mergeCell ref="A29:C29"/>
    <mergeCell ref="A30:C30"/>
    <mergeCell ref="F29:H29"/>
    <mergeCell ref="F30:H30"/>
    <mergeCell ref="F35:H35"/>
    <mergeCell ref="A35:C35"/>
  </mergeCells>
  <pageMargins left="0.98425196850393704" right="0.59055118110236227" top="0.78740157480314965" bottom="0.78740157480314965" header="0.51181102362204722" footer="0.51181102362204722"/>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Phân bổ giờ NCKH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11D3.10.Lê Thảo Chi</cp:lastModifiedBy>
  <cp:lastPrinted>2026-07-09T04:28:58Z</cp:lastPrinted>
  <dcterms:created xsi:type="dcterms:W3CDTF">2026-07-09T03:53:50Z</dcterms:created>
  <dcterms:modified xsi:type="dcterms:W3CDTF">2026-07-29T11:19:34Z</dcterms:modified>
</cp:coreProperties>
</file>