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Vu-Dinh Dang\Desktop\"/>
    </mc:Choice>
  </mc:AlternateContent>
  <xr:revisionPtr revIDLastSave="0" documentId="13_ncr:1_{27908FE5-FE06-4DF3-8EE2-EC2E6E7A0F2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hân bổ giờ NCK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J20" i="1"/>
  <c r="J19" i="1"/>
  <c r="J18" i="1"/>
  <c r="J17" i="1"/>
  <c r="C13" i="1"/>
  <c r="G21" i="1"/>
  <c r="H16" i="1" l="1"/>
  <c r="I16" i="1" s="1"/>
  <c r="H18" i="1"/>
  <c r="K18" i="1" s="1"/>
  <c r="H19" i="1"/>
  <c r="K19" i="1" s="1"/>
  <c r="H20" i="1"/>
  <c r="K20" i="1" s="1"/>
  <c r="H17" i="1"/>
  <c r="K17" i="1" s="1"/>
  <c r="K16" i="1" l="1"/>
  <c r="H21" i="1"/>
</calcChain>
</file>

<file path=xl/sharedStrings.xml><?xml version="1.0" encoding="utf-8"?>
<sst xmlns="http://schemas.openxmlformats.org/spreadsheetml/2006/main" count="53" uniqueCount="43">
  <si>
    <t>BỘ GIÁO DỤC VÀ ĐÀO TẠO</t>
  </si>
  <si>
    <t>CỘNG HÒA XÃ HỘI CHỦ NGHĨA VIỆT NAM</t>
  </si>
  <si>
    <t>TRƯỜNG ĐẠI HỌC MỎ - ĐỊA CHẤT</t>
  </si>
  <si>
    <t>Độc lập - Tự do - Hạnh phúc</t>
  </si>
  <si>
    <t>Tên đề tài:</t>
  </si>
  <si>
    <t>Mã số đề tài:</t>
  </si>
  <si>
    <t>STT</t>
  </si>
  <si>
    <t>Họ và tên</t>
  </si>
  <si>
    <t>Học hàm, học vị</t>
  </si>
  <si>
    <t>Đơn vị công tác</t>
  </si>
  <si>
    <t>Số tháng
tham gia</t>
  </si>
  <si>
    <t>Số giờ NCKH
quy đổi phân bổ</t>
  </si>
  <si>
    <t>Ghi chú</t>
  </si>
  <si>
    <t>Thành viên chính</t>
  </si>
  <si>
    <t>Thành viên</t>
  </si>
  <si>
    <t>Tổng cộng</t>
  </si>
  <si>
    <t>CHỦ NHIỆM ĐỀ TÀI</t>
  </si>
  <si>
    <t>(Ký, ghi rõ họ tên)</t>
  </si>
  <si>
    <t>Tỷ lệ
đóng góp
(%)</t>
  </si>
  <si>
    <t>Tổng số giờ:</t>
  </si>
  <si>
    <t>Vai trò
trong đề tài</t>
  </si>
  <si>
    <t>BẢNG PHÂN BỔ GIỜ NGHIÊN CỨU KHOA HỌC QUY ĐỔI (NĂM HỌC 2025-2026)</t>
  </si>
  <si>
    <t>____________</t>
  </si>
  <si>
    <t>Số giờ của CN:</t>
  </si>
  <si>
    <t>Số giờ của TK:</t>
  </si>
  <si>
    <t>Số giờ của các TV:</t>
  </si>
  <si>
    <t>Chủ nhiệm đề tài:</t>
  </si>
  <si>
    <t>Nghiên cứu xây dựng phần mềm tính toán các thông số hình học của cánh quạt thông gió hướng trục</t>
  </si>
  <si>
    <t>T26-06</t>
  </si>
  <si>
    <t>Đặng Vũ Đinh</t>
  </si>
  <si>
    <t>TS</t>
  </si>
  <si>
    <t>Bộ môn Máy và thiết bị công nghiệp</t>
  </si>
  <si>
    <t>Nguyễn Khắc Lĩnh</t>
  </si>
  <si>
    <t>Phạm Văn Tiến</t>
  </si>
  <si>
    <t>Lê Thị Hồng Thắng</t>
  </si>
  <si>
    <t>KS</t>
  </si>
  <si>
    <t>Phạm Quang Hiển</t>
  </si>
  <si>
    <t>ThS</t>
  </si>
  <si>
    <t>Bộ môn Tin học kinh tế</t>
  </si>
  <si>
    <t>Số giờ NCKH 1/2026 đến 31/7/2026</t>
  </si>
  <si>
    <t xml:space="preserve">Tỷ lệ % </t>
  </si>
  <si>
    <t>7 tháng</t>
  </si>
  <si>
    <t>12 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</si>
</sst>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7" formatCode="0.0%"/>
  </numFmts>
  <fonts count="12" x14ac:knownFonts="1">
    <font>
      <sz val="11"/>
      <color theme="1"/>
      <name val="Calibri"/>
      <family val="2"/>
      <scheme val="minor"/>
    </font>
    <font>
      <sz val="11"/>
      <name val="Arial"/>
    </font>
    <font>
      <b/>
      <sz val="11"/>
      <name val="Arial"/>
    </font>
    <font>
      <i/>
      <sz val="11"/>
      <name val="Arial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9" fillId="0" borderId="0" xfId="0" applyFont="1"/>
    <xf numFmtId="16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3" fontId="0" fillId="0" borderId="0" xfId="0" applyNumberFormat="1"/>
    <xf numFmtId="2" fontId="4" fillId="0" borderId="1" xfId="0" applyNumberFormat="1" applyFont="1" applyBorder="1" applyAlignment="1">
      <alignment horizontal="center" wrapText="1"/>
    </xf>
    <xf numFmtId="3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7" fillId="0" borderId="0" xfId="0" applyFont="1"/>
    <xf numFmtId="0" fontId="4" fillId="0" borderId="0" xfId="0" applyFont="1"/>
    <xf numFmtId="0" fontId="4" fillId="0" borderId="1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3" fontId="7" fillId="2" borderId="0" xfId="0" applyNumberFormat="1" applyFont="1" applyFill="1" applyAlignment="1">
      <alignment horizontal="center"/>
    </xf>
    <xf numFmtId="3" fontId="7" fillId="3" borderId="0" xfId="0" applyNumberFormat="1" applyFont="1" applyFill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/>
    </xf>
    <xf numFmtId="9" fontId="4" fillId="0" borderId="4" xfId="0" applyNumberFormat="1" applyFont="1" applyBorder="1" applyAlignment="1">
      <alignment horizontal="center"/>
    </xf>
    <xf numFmtId="167" fontId="4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"/>
  <sheetViews>
    <sheetView tabSelected="1" topLeftCell="A8" zoomScale="70" zoomScaleNormal="70" workbookViewId="0">
      <selection activeCell="R19" sqref="R19"/>
    </sheetView>
  </sheetViews>
  <sheetFormatPr defaultRowHeight="14.5" x14ac:dyDescent="0.35"/>
  <cols>
    <col min="1" max="1" width="6" customWidth="1"/>
    <col min="2" max="2" width="18.453125" customWidth="1"/>
    <col min="3" max="3" width="12.90625" customWidth="1"/>
    <col min="4" max="4" width="30.26953125" customWidth="1"/>
    <col min="5" max="5" width="15.7265625" customWidth="1"/>
    <col min="6" max="6" width="8.7265625" customWidth="1"/>
    <col min="7" max="8" width="9.26953125" customWidth="1"/>
    <col min="9" max="9" width="11" customWidth="1"/>
    <col min="10" max="10" width="10.08984375" customWidth="1"/>
    <col min="11" max="11" width="16.1796875" customWidth="1"/>
  </cols>
  <sheetData>
    <row r="1" spans="1:18" x14ac:dyDescent="0.35">
      <c r="A1" s="26" t="s">
        <v>0</v>
      </c>
      <c r="B1" s="27"/>
      <c r="C1" s="27"/>
      <c r="F1" s="23" t="s">
        <v>1</v>
      </c>
      <c r="G1" s="23"/>
      <c r="H1" s="23"/>
      <c r="I1" s="23"/>
      <c r="J1" s="16"/>
    </row>
    <row r="2" spans="1:18" x14ac:dyDescent="0.35">
      <c r="A2" s="23" t="s">
        <v>2</v>
      </c>
      <c r="B2" s="27"/>
      <c r="C2" s="27"/>
      <c r="F2" s="24" t="s">
        <v>3</v>
      </c>
      <c r="G2" s="24"/>
      <c r="H2" s="24"/>
      <c r="I2" s="24"/>
      <c r="J2" s="17"/>
    </row>
    <row r="3" spans="1:18" x14ac:dyDescent="0.35">
      <c r="F3" s="25" t="s">
        <v>22</v>
      </c>
      <c r="G3" s="26"/>
      <c r="H3" s="26"/>
      <c r="I3" s="26"/>
      <c r="J3" s="18"/>
    </row>
    <row r="5" spans="1:18" ht="30" customHeight="1" x14ac:dyDescent="0.35">
      <c r="A5" s="28" t="s">
        <v>21</v>
      </c>
      <c r="B5" s="27"/>
      <c r="C5" s="27"/>
      <c r="D5" s="27"/>
      <c r="E5" s="27"/>
      <c r="F5" s="27"/>
      <c r="G5" s="27"/>
      <c r="H5" s="27"/>
      <c r="I5" s="27"/>
    </row>
    <row r="7" spans="1:18" ht="19.899999999999999" customHeight="1" x14ac:dyDescent="0.35">
      <c r="B7" s="4" t="s">
        <v>4</v>
      </c>
      <c r="C7" s="20" t="s">
        <v>27</v>
      </c>
      <c r="D7" s="21"/>
      <c r="E7" s="21"/>
      <c r="F7" s="21"/>
      <c r="G7" s="21"/>
      <c r="H7" s="21"/>
      <c r="I7" s="21"/>
      <c r="J7" s="6"/>
    </row>
    <row r="8" spans="1:18" ht="19.899999999999999" customHeight="1" x14ac:dyDescent="0.35">
      <c r="B8" s="4" t="s">
        <v>5</v>
      </c>
      <c r="C8" s="4" t="s">
        <v>28</v>
      </c>
    </row>
    <row r="9" spans="1:18" ht="19.899999999999999" customHeight="1" x14ac:dyDescent="0.35">
      <c r="B9" s="4" t="s">
        <v>26</v>
      </c>
      <c r="C9" s="4" t="s">
        <v>29</v>
      </c>
    </row>
    <row r="10" spans="1:18" ht="19.899999999999999" customHeight="1" x14ac:dyDescent="0.35">
      <c r="B10" s="4" t="s">
        <v>23</v>
      </c>
      <c r="C10" s="32">
        <v>150</v>
      </c>
      <c r="D10" s="8"/>
    </row>
    <row r="11" spans="1:18" ht="19.899999999999999" customHeight="1" x14ac:dyDescent="0.35">
      <c r="B11" s="6" t="s">
        <v>24</v>
      </c>
      <c r="C11" s="14">
        <v>0</v>
      </c>
      <c r="D11" s="7"/>
    </row>
    <row r="12" spans="1:18" ht="19.899999999999999" customHeight="1" x14ac:dyDescent="0.35">
      <c r="B12" s="4" t="s">
        <v>25</v>
      </c>
      <c r="C12" s="31">
        <v>350</v>
      </c>
      <c r="D12" s="7"/>
    </row>
    <row r="13" spans="1:18" x14ac:dyDescent="0.35">
      <c r="B13" s="4" t="s">
        <v>19</v>
      </c>
      <c r="C13" s="13">
        <f>C10+C11+C12</f>
        <v>500</v>
      </c>
    </row>
    <row r="14" spans="1:18" ht="3.65" customHeight="1" x14ac:dyDescent="0.35"/>
    <row r="15" spans="1:18" ht="64.900000000000006" customHeight="1" x14ac:dyDescent="0.35">
      <c r="A15" s="2" t="s">
        <v>6</v>
      </c>
      <c r="B15" s="2" t="s">
        <v>7</v>
      </c>
      <c r="C15" s="2" t="s">
        <v>8</v>
      </c>
      <c r="D15" s="2" t="s">
        <v>9</v>
      </c>
      <c r="E15" s="2" t="s">
        <v>20</v>
      </c>
      <c r="F15" s="2" t="s">
        <v>10</v>
      </c>
      <c r="G15" s="2" t="s">
        <v>18</v>
      </c>
      <c r="H15" s="35" t="s">
        <v>11</v>
      </c>
      <c r="I15" s="2" t="s">
        <v>12</v>
      </c>
      <c r="J15" s="36" t="s">
        <v>40</v>
      </c>
      <c r="K15" s="36" t="s">
        <v>39</v>
      </c>
    </row>
    <row r="16" spans="1:18" x14ac:dyDescent="0.35">
      <c r="A16" s="3">
        <v>1</v>
      </c>
      <c r="B16" s="1" t="s">
        <v>29</v>
      </c>
      <c r="C16" s="3" t="s">
        <v>30</v>
      </c>
      <c r="D16" s="1" t="s">
        <v>31</v>
      </c>
      <c r="E16" s="1" t="s">
        <v>13</v>
      </c>
      <c r="F16" s="3">
        <v>12</v>
      </c>
      <c r="G16" s="9">
        <v>30</v>
      </c>
      <c r="H16" s="10">
        <f>$C$12*G16/100</f>
        <v>105</v>
      </c>
      <c r="I16" s="37">
        <f>C10+H16</f>
        <v>255</v>
      </c>
      <c r="J16" s="39">
        <f>I16/I21</f>
        <v>0.51</v>
      </c>
      <c r="K16" s="12">
        <f>(C10/12)*7+(H16/12)*7</f>
        <v>148.75</v>
      </c>
      <c r="L16" s="11"/>
      <c r="P16" s="11"/>
      <c r="R16" s="33"/>
    </row>
    <row r="17" spans="1:18" x14ac:dyDescent="0.35">
      <c r="A17" s="3">
        <v>2</v>
      </c>
      <c r="B17" s="1" t="s">
        <v>32</v>
      </c>
      <c r="C17" s="3" t="s">
        <v>30</v>
      </c>
      <c r="D17" s="1" t="s">
        <v>31</v>
      </c>
      <c r="E17" s="1" t="s">
        <v>13</v>
      </c>
      <c r="F17" s="3">
        <v>12</v>
      </c>
      <c r="G17" s="9">
        <v>30</v>
      </c>
      <c r="H17" s="10">
        <f t="shared" ref="H17:H20" si="0">$C$12*G17/100</f>
        <v>105</v>
      </c>
      <c r="I17" s="10">
        <v>105</v>
      </c>
      <c r="J17" s="39">
        <f>I17/I21</f>
        <v>0.21</v>
      </c>
      <c r="K17" s="12">
        <f>(C11/12)*7+(H17/12)*7</f>
        <v>61.25</v>
      </c>
      <c r="R17" s="33"/>
    </row>
    <row r="18" spans="1:18" x14ac:dyDescent="0.35">
      <c r="A18" s="3">
        <v>3</v>
      </c>
      <c r="B18" s="1" t="s">
        <v>33</v>
      </c>
      <c r="C18" s="3" t="s">
        <v>30</v>
      </c>
      <c r="D18" s="1" t="s">
        <v>31</v>
      </c>
      <c r="E18" s="1" t="s">
        <v>14</v>
      </c>
      <c r="F18" s="3">
        <v>3</v>
      </c>
      <c r="G18" s="9">
        <v>10</v>
      </c>
      <c r="H18" s="10">
        <f t="shared" si="0"/>
        <v>35</v>
      </c>
      <c r="I18" s="10">
        <v>35</v>
      </c>
      <c r="J18" s="39">
        <f>I18/I21</f>
        <v>7.0000000000000007E-2</v>
      </c>
      <c r="K18" s="12">
        <f>(0/12)*7+(H18/12)*7</f>
        <v>20.416666666666664</v>
      </c>
      <c r="R18" s="33"/>
    </row>
    <row r="19" spans="1:18" x14ac:dyDescent="0.35">
      <c r="A19" s="3">
        <v>4</v>
      </c>
      <c r="B19" s="1" t="s">
        <v>34</v>
      </c>
      <c r="C19" s="3" t="s">
        <v>35</v>
      </c>
      <c r="D19" s="1" t="s">
        <v>31</v>
      </c>
      <c r="E19" s="1" t="s">
        <v>14</v>
      </c>
      <c r="F19" s="3">
        <v>3</v>
      </c>
      <c r="G19" s="9">
        <v>15</v>
      </c>
      <c r="H19" s="10">
        <f t="shared" si="0"/>
        <v>52.5</v>
      </c>
      <c r="I19" s="10">
        <v>52.5</v>
      </c>
      <c r="J19" s="39">
        <f>I19/I21</f>
        <v>0.105</v>
      </c>
      <c r="K19" s="12">
        <f t="shared" ref="K19:K20" si="1">(0/12)*7+(H19/12)*7</f>
        <v>30.625</v>
      </c>
      <c r="R19" s="34"/>
    </row>
    <row r="20" spans="1:18" x14ac:dyDescent="0.35">
      <c r="A20" s="3">
        <v>5</v>
      </c>
      <c r="B20" s="1" t="s">
        <v>36</v>
      </c>
      <c r="C20" s="3" t="s">
        <v>37</v>
      </c>
      <c r="D20" s="1" t="s">
        <v>38</v>
      </c>
      <c r="E20" s="1" t="s">
        <v>14</v>
      </c>
      <c r="F20" s="3">
        <v>3</v>
      </c>
      <c r="G20" s="9">
        <v>15</v>
      </c>
      <c r="H20" s="10">
        <f t="shared" si="0"/>
        <v>52.5</v>
      </c>
      <c r="I20" s="10">
        <v>52.5</v>
      </c>
      <c r="J20" s="39">
        <f>I20/I21</f>
        <v>0.105</v>
      </c>
      <c r="K20" s="12">
        <f t="shared" si="1"/>
        <v>30.625</v>
      </c>
      <c r="R20" s="34"/>
    </row>
    <row r="21" spans="1:18" ht="19.899999999999999" customHeight="1" x14ac:dyDescent="0.35">
      <c r="A21" s="22" t="s">
        <v>15</v>
      </c>
      <c r="B21" s="22"/>
      <c r="C21" s="22"/>
      <c r="D21" s="22"/>
      <c r="E21" s="22"/>
      <c r="F21" s="22"/>
      <c r="G21" s="9">
        <f>SUM(G16:G20)</f>
        <v>100</v>
      </c>
      <c r="H21" s="30">
        <f>SUM(H16:H20)</f>
        <v>350</v>
      </c>
      <c r="I21" s="10">
        <v>500</v>
      </c>
      <c r="J21" s="38">
        <v>1</v>
      </c>
      <c r="K21" s="40"/>
      <c r="L21" s="11"/>
      <c r="P21" s="11"/>
      <c r="R21" s="33"/>
    </row>
    <row r="22" spans="1:18" x14ac:dyDescent="0.35">
      <c r="I22" s="41" t="s">
        <v>42</v>
      </c>
      <c r="J22" s="41"/>
      <c r="K22" s="41" t="s">
        <v>41</v>
      </c>
    </row>
    <row r="23" spans="1:18" x14ac:dyDescent="0.35">
      <c r="A23" s="23"/>
      <c r="B23" s="23"/>
      <c r="C23" s="23"/>
      <c r="F23" s="23" t="s">
        <v>16</v>
      </c>
      <c r="G23" s="23"/>
      <c r="H23" s="23"/>
    </row>
    <row r="24" spans="1:18" x14ac:dyDescent="0.35">
      <c r="A24" s="24"/>
      <c r="B24" s="24"/>
      <c r="C24" s="24"/>
      <c r="F24" s="24" t="s">
        <v>17</v>
      </c>
      <c r="G24" s="24"/>
      <c r="H24" s="24"/>
    </row>
    <row r="29" spans="1:18" x14ac:dyDescent="0.35">
      <c r="A29" s="23"/>
      <c r="B29" s="23"/>
      <c r="C29" s="23"/>
      <c r="F29" s="29" t="s">
        <v>29</v>
      </c>
      <c r="G29" s="23"/>
      <c r="H29" s="23"/>
    </row>
    <row r="31" spans="1:18" ht="20.5" customHeight="1" x14ac:dyDescent="0.35">
      <c r="B31" s="5"/>
    </row>
    <row r="33" spans="2:10" ht="34.15" customHeight="1" x14ac:dyDescent="0.35">
      <c r="B33" s="19"/>
      <c r="C33" s="19"/>
      <c r="D33" s="19"/>
      <c r="E33" s="19"/>
      <c r="F33" s="19"/>
      <c r="G33" s="19"/>
      <c r="H33" s="19"/>
      <c r="I33" s="19"/>
      <c r="J33" s="15"/>
    </row>
  </sheetData>
  <mergeCells count="15">
    <mergeCell ref="B33:I33"/>
    <mergeCell ref="C7:I7"/>
    <mergeCell ref="A21:F21"/>
    <mergeCell ref="F1:I1"/>
    <mergeCell ref="F2:I2"/>
    <mergeCell ref="F3:I3"/>
    <mergeCell ref="A1:C1"/>
    <mergeCell ref="A5:I5"/>
    <mergeCell ref="A2:C2"/>
    <mergeCell ref="A23:C23"/>
    <mergeCell ref="A24:C24"/>
    <mergeCell ref="F23:H23"/>
    <mergeCell ref="F24:H24"/>
    <mergeCell ref="F29:H29"/>
    <mergeCell ref="A29:C29"/>
  </mergeCells>
  <pageMargins left="0.98425196850393704" right="0.59055118110236227" top="0.78740157480314965" bottom="0.78740157480314965" header="0.51181102362204722" footer="0.5118110236220472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bổ giờ NCKH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Dang Vu Dinh</cp:lastModifiedBy>
  <cp:lastPrinted>2026-07-09T04:28:58Z</cp:lastPrinted>
  <dcterms:created xsi:type="dcterms:W3CDTF">2026-07-09T03:53:50Z</dcterms:created>
  <dcterms:modified xsi:type="dcterms:W3CDTF">2026-07-16T08:20:27Z</dcterms:modified>
</cp:coreProperties>
</file>